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checkCompatibility="1" defaultThemeVersion="124226"/>
  <xr:revisionPtr revIDLastSave="0" documentId="13_ncr:1_{40DE4CA5-0789-4F33-B55C-32CC2635783A}" xr6:coauthVersionLast="36" xr6:coauthVersionMax="36" xr10:uidLastSave="{00000000-0000-0000-0000-000000000000}"/>
  <workbookProtection workbookAlgorithmName="SHA-512" workbookHashValue="Lx0EOwpoU/w3Lod/faf6BO3/0dbQQZ3jgvS9YL66Uyaz6wjnKTaujoL/yP0SjJ2WTS1zdzi8yvrRV+xcpe6K4Q==" workbookSaltValue="qUpIweb3K/PLBuJoUOdGaQ==" workbookSpinCount="100000" lockStructure="1"/>
  <bookViews>
    <workbookView xWindow="-108" yWindow="-108" windowWidth="23256" windowHeight="12720" xr2:uid="{00000000-000D-0000-FFFF-FFFF00000000}"/>
  </bookViews>
  <sheets>
    <sheet name="Bestellschein" sheetId="1" r:id="rId1"/>
  </sheets>
  <definedNames>
    <definedName name="_xlnm.Print_Area" localSheetId="0">Bestellschein!$B$1:$U$63</definedName>
  </definedNames>
  <calcPr calcId="191029"/>
</workbook>
</file>

<file path=xl/calcChain.xml><?xml version="1.0" encoding="utf-8"?>
<calcChain xmlns="http://schemas.openxmlformats.org/spreadsheetml/2006/main">
  <c r="AC27" i="1" l="1"/>
  <c r="Q27" i="1" s="1"/>
  <c r="AD27" i="1"/>
  <c r="AB27" i="1" s="1"/>
  <c r="AA27" i="1" s="1"/>
  <c r="R27" i="1" s="1"/>
  <c r="AE27" i="1"/>
  <c r="AH27" i="1"/>
  <c r="AH28" i="1" l="1"/>
  <c r="AH30" i="1" l="1"/>
  <c r="AE17" i="1" l="1"/>
  <c r="AD17" i="1"/>
  <c r="AB17" i="1" s="1"/>
  <c r="AC17" i="1"/>
  <c r="Q17" i="1" s="1"/>
  <c r="AE16" i="1"/>
  <c r="S16" i="1" s="1"/>
  <c r="AD16" i="1"/>
  <c r="AB16" i="1" s="1"/>
  <c r="AA16" i="1" s="1"/>
  <c r="AC16" i="1"/>
  <c r="T16" i="1"/>
  <c r="AC21" i="1"/>
  <c r="Q21" i="1" s="1"/>
  <c r="AD21" i="1"/>
  <c r="AE21" i="1"/>
  <c r="T28" i="1"/>
  <c r="AE29" i="1"/>
  <c r="AD29" i="1"/>
  <c r="AC29" i="1"/>
  <c r="Q29" i="1" s="1"/>
  <c r="AE28" i="1"/>
  <c r="S28" i="1" s="1"/>
  <c r="AD28" i="1"/>
  <c r="AA28" i="1" s="1"/>
  <c r="AC28" i="1"/>
  <c r="Q28" i="1" s="1"/>
  <c r="T25" i="1"/>
  <c r="AE25" i="1"/>
  <c r="S25" i="1" s="1"/>
  <c r="AD25" i="1"/>
  <c r="AB25" i="1" s="1"/>
  <c r="AA25" i="1" s="1"/>
  <c r="AC25" i="1"/>
  <c r="Q25" i="1" s="1"/>
  <c r="T22" i="1"/>
  <c r="AE24" i="1"/>
  <c r="AD24" i="1"/>
  <c r="AC24" i="1"/>
  <c r="Q24" i="1" s="1"/>
  <c r="AB24" i="1" l="1"/>
  <c r="AA24" i="1" s="1"/>
  <c r="R24" i="1" s="1"/>
  <c r="AB21" i="1"/>
  <c r="AA21" i="1" s="1"/>
  <c r="R21" i="1" s="1"/>
  <c r="AB29" i="1"/>
  <c r="AA29" i="1" s="1"/>
  <c r="R29" i="1" s="1"/>
  <c r="AA17" i="1"/>
  <c r="R17" i="1" s="1"/>
  <c r="AH16" i="1"/>
  <c r="AC22" i="1"/>
  <c r="Q22" i="1" s="1"/>
  <c r="AD22" i="1"/>
  <c r="AB22" i="1" s="1"/>
  <c r="AE22" i="1"/>
  <c r="S22" i="1" s="1"/>
  <c r="R31" i="1" l="1"/>
  <c r="AH25" i="1"/>
  <c r="AA22" i="1"/>
  <c r="AH24" i="1" l="1"/>
  <c r="AH17" i="1"/>
  <c r="AH21" i="1"/>
  <c r="AH29" i="1"/>
  <c r="AH22" i="1" l="1"/>
</calcChain>
</file>

<file path=xl/sharedStrings.xml><?xml version="1.0" encoding="utf-8"?>
<sst xmlns="http://schemas.openxmlformats.org/spreadsheetml/2006/main" count="78" uniqueCount="43">
  <si>
    <t>Turenmattenstrasse 6</t>
  </si>
  <si>
    <t>3860 Meiringen</t>
  </si>
  <si>
    <t>auditsystem ANDEREGG TREUHAND</t>
  </si>
  <si>
    <t>Datum</t>
  </si>
  <si>
    <t>Bestellung=1</t>
  </si>
  <si>
    <t>Wir haben die AGB (Allgemeinen Geschäftsbedingungen nach Homepage www.auditsystem.ch) gelesen und sind damit einverstanden</t>
  </si>
  <si>
    <t>Firma</t>
  </si>
  <si>
    <t>Adresse</t>
  </si>
  <si>
    <t>PLZ/Ort</t>
  </si>
  <si>
    <t>Zuständig</t>
  </si>
  <si>
    <t>Email</t>
  </si>
  <si>
    <t>Tel</t>
  </si>
  <si>
    <t>Fax</t>
  </si>
  <si>
    <t>Preis CHF</t>
  </si>
  <si>
    <t>Vorauszahlung</t>
  </si>
  <si>
    <t>Stellvertreter</t>
  </si>
  <si>
    <t>Eingeschränkte Revision: Vollversion mit Nachbuchungen + stillen Reserven</t>
  </si>
  <si>
    <t xml:space="preserve"> - KLEINSTVERHÄLTNISSE -</t>
  </si>
  <si>
    <t>CHF 2'475.00</t>
  </si>
  <si>
    <t>CHF 1'975.00</t>
  </si>
  <si>
    <t>CHF 1'725.00</t>
  </si>
  <si>
    <t>CHF    850.00</t>
  </si>
  <si>
    <t>Total</t>
  </si>
  <si>
    <r>
      <t>Max. 15 Vollzeitstellen/</t>
    </r>
    <r>
      <rPr>
        <u/>
        <sz val="10"/>
        <color theme="1"/>
        <rFont val="Arial"/>
        <family val="2"/>
      </rPr>
      <t>keine</t>
    </r>
    <r>
      <rPr>
        <sz val="10"/>
        <color theme="1"/>
        <rFont val="Arial"/>
        <family val="2"/>
      </rPr>
      <t xml:space="preserve"> Umbuchung/</t>
    </r>
    <r>
      <rPr>
        <u/>
        <sz val="10"/>
        <color theme="1"/>
        <rFont val="Arial"/>
        <family val="2"/>
      </rPr>
      <t>keine</t>
    </r>
    <r>
      <rPr>
        <sz val="10"/>
        <color theme="1"/>
        <rFont val="Arial"/>
        <family val="2"/>
      </rPr>
      <t xml:space="preserve"> wesentliche stillen Reserven</t>
    </r>
  </si>
  <si>
    <r>
      <rPr>
        <u/>
        <sz val="10"/>
        <color theme="1"/>
        <rFont val="Arial"/>
        <family val="2"/>
      </rPr>
      <t>Nicht eingetragene Vereine</t>
    </r>
    <r>
      <rPr>
        <sz val="10"/>
        <color theme="1"/>
        <rFont val="Arial"/>
        <family val="2"/>
      </rPr>
      <t>: Review Abschluss</t>
    </r>
  </si>
  <si>
    <t/>
  </si>
  <si>
    <r>
      <t xml:space="preserve">Kontroll-Liste bis 100 Revisionsmandate: Aufbau nach </t>
    </r>
    <r>
      <rPr>
        <sz val="10"/>
        <color theme="1"/>
        <rFont val="Calibri"/>
        <family val="2"/>
        <scheme val="minor"/>
      </rPr>
      <t xml:space="preserve">QS-Check </t>
    </r>
    <r>
      <rPr>
        <b/>
        <i/>
        <sz val="10"/>
        <color rgb="FF0070C0"/>
        <rFont val="Wingdings 2"/>
        <family val="1"/>
        <charset val="2"/>
      </rPr>
      <t>P</t>
    </r>
    <r>
      <rPr>
        <b/>
        <sz val="10"/>
        <color rgb="FF0070C0"/>
        <rFont val="Arial"/>
        <family val="2"/>
      </rPr>
      <t>audit</t>
    </r>
    <r>
      <rPr>
        <sz val="10"/>
        <rFont val="Arial"/>
        <family val="2"/>
      </rPr>
      <t xml:space="preserve">control </t>
    </r>
    <r>
      <rPr>
        <vertAlign val="superscript"/>
        <sz val="10"/>
        <rFont val="Arial"/>
        <family val="2"/>
      </rPr>
      <t>®</t>
    </r>
  </si>
  <si>
    <t>CHF   875.00</t>
  </si>
  <si>
    <t>Bestätigung</t>
  </si>
  <si>
    <t>Nach neuem Aktienrecht ab 01.01.2023: Prüfung Abschluss und/oder Zwischendividende</t>
  </si>
  <si>
    <r>
      <rPr>
        <b/>
        <sz val="16"/>
        <color rgb="FF0070C0"/>
        <rFont val="Arial"/>
        <family val="2"/>
      </rPr>
      <t>audit</t>
    </r>
    <r>
      <rPr>
        <sz val="16"/>
        <color rgb="FF0070C0"/>
        <rFont val="Arial"/>
        <family val="2"/>
      </rPr>
      <t>system.ch</t>
    </r>
  </si>
  <si>
    <t>EZ-Schein</t>
  </si>
  <si>
    <t>Unterschrift</t>
  </si>
  <si>
    <t>EZ-Schein siehe unten</t>
  </si>
  <si>
    <t>Die Vorauszahlung ist angewiesen.</t>
  </si>
  <si>
    <r>
      <rPr>
        <b/>
        <sz val="14"/>
        <color theme="1"/>
        <rFont val="Arial"/>
        <family val="2"/>
      </rPr>
      <t>B. Lizenz</t>
    </r>
    <r>
      <rPr>
        <sz val="14"/>
        <color theme="1"/>
        <rFont val="Arial"/>
        <family val="2"/>
      </rPr>
      <t xml:space="preserve">   Softwarepaket  </t>
    </r>
    <r>
      <rPr>
        <b/>
        <i/>
        <sz val="18"/>
        <color rgb="FF0070C0"/>
        <rFont val="Wingdings 2"/>
        <family val="1"/>
        <charset val="2"/>
      </rPr>
      <t>P</t>
    </r>
    <r>
      <rPr>
        <b/>
        <sz val="14"/>
        <color rgb="FF0070C0"/>
        <rFont val="Arial"/>
        <family val="2"/>
      </rPr>
      <t>audit</t>
    </r>
    <r>
      <rPr>
        <sz val="14"/>
        <rFont val="Arial"/>
        <family val="2"/>
      </rPr>
      <t xml:space="preserve">control </t>
    </r>
    <r>
      <rPr>
        <vertAlign val="superscript"/>
        <sz val="14"/>
        <rFont val="Arial"/>
        <family val="2"/>
      </rPr>
      <t>®</t>
    </r>
    <r>
      <rPr>
        <sz val="14"/>
        <color rgb="FF0070C0"/>
        <rFont val="Arial"/>
        <family val="2"/>
      </rPr>
      <t xml:space="preserve"> </t>
    </r>
    <r>
      <rPr>
        <b/>
        <i/>
        <sz val="14"/>
        <color rgb="FFC00000"/>
        <rFont val="Arial"/>
        <family val="2"/>
      </rPr>
      <t>24</t>
    </r>
  </si>
  <si>
    <r>
      <rPr>
        <b/>
        <sz val="14"/>
        <color theme="1"/>
        <rFont val="Arial"/>
        <family val="2"/>
      </rPr>
      <t xml:space="preserve"> +</t>
    </r>
    <r>
      <rPr>
        <sz val="14"/>
        <color theme="1"/>
        <rFont val="Arial"/>
        <family val="2"/>
      </rPr>
      <t xml:space="preserve"> </t>
    </r>
    <r>
      <rPr>
        <b/>
        <i/>
        <sz val="18"/>
        <color rgb="FF0070C0"/>
        <rFont val="Wingdings 2"/>
        <family val="1"/>
        <charset val="2"/>
      </rPr>
      <t>P</t>
    </r>
    <r>
      <rPr>
        <b/>
        <sz val="14"/>
        <color rgb="FF0070C0"/>
        <rFont val="Arial"/>
        <family val="2"/>
      </rPr>
      <t>audit</t>
    </r>
    <r>
      <rPr>
        <sz val="14"/>
        <rFont val="Arial"/>
        <family val="2"/>
      </rPr>
      <t xml:space="preserve">control </t>
    </r>
    <r>
      <rPr>
        <vertAlign val="superscript"/>
        <sz val="14"/>
        <rFont val="Arial"/>
        <family val="2"/>
      </rPr>
      <t>®</t>
    </r>
    <r>
      <rPr>
        <sz val="14"/>
        <color rgb="FF0070C0"/>
        <rFont val="Arial"/>
        <family val="2"/>
      </rPr>
      <t xml:space="preserve"> </t>
    </r>
    <r>
      <rPr>
        <b/>
        <i/>
        <sz val="14"/>
        <color rgb="FFC00000"/>
        <rFont val="Arial"/>
        <family val="2"/>
      </rPr>
      <t>24</t>
    </r>
    <r>
      <rPr>
        <i/>
        <sz val="14"/>
        <color rgb="FFFF0000"/>
        <rFont val="Arial"/>
        <family val="2"/>
      </rPr>
      <t>light</t>
    </r>
  </si>
  <si>
    <r>
      <rPr>
        <b/>
        <sz val="14"/>
        <color theme="1"/>
        <rFont val="Arial"/>
        <family val="2"/>
      </rPr>
      <t xml:space="preserve"> +</t>
    </r>
    <r>
      <rPr>
        <sz val="14"/>
        <color theme="1"/>
        <rFont val="Arial"/>
        <family val="2"/>
      </rPr>
      <t xml:space="preserve"> </t>
    </r>
    <r>
      <rPr>
        <b/>
        <i/>
        <sz val="18"/>
        <color rgb="FF0070C0"/>
        <rFont val="Wingdings 2"/>
        <family val="1"/>
        <charset val="2"/>
      </rPr>
      <t>P</t>
    </r>
    <r>
      <rPr>
        <b/>
        <sz val="14"/>
        <color rgb="FF0070C0"/>
        <rFont val="Arial"/>
        <family val="2"/>
      </rPr>
      <t>audit</t>
    </r>
    <r>
      <rPr>
        <sz val="14"/>
        <rFont val="Arial"/>
        <family val="2"/>
      </rPr>
      <t xml:space="preserve">control </t>
    </r>
    <r>
      <rPr>
        <vertAlign val="superscript"/>
        <sz val="14"/>
        <rFont val="Arial"/>
        <family val="2"/>
      </rPr>
      <t>®</t>
    </r>
    <r>
      <rPr>
        <sz val="14"/>
        <color rgb="FF0070C0"/>
        <rFont val="Arial"/>
        <family val="2"/>
      </rPr>
      <t xml:space="preserve"> </t>
    </r>
    <r>
      <rPr>
        <b/>
        <i/>
        <sz val="14"/>
        <color rgb="FFC00000"/>
        <rFont val="Arial"/>
        <family val="2"/>
      </rPr>
      <t>24</t>
    </r>
    <r>
      <rPr>
        <i/>
        <sz val="14"/>
        <rFont val="Arial"/>
        <family val="2"/>
      </rPr>
      <t xml:space="preserve"> ISA-CH910</t>
    </r>
    <r>
      <rPr>
        <i/>
        <sz val="14"/>
        <color rgb="FFFF0000"/>
        <rFont val="Arial"/>
        <family val="2"/>
      </rPr>
      <t>light</t>
    </r>
  </si>
  <si>
    <r>
      <rPr>
        <b/>
        <sz val="14"/>
        <color theme="1"/>
        <rFont val="Arial"/>
        <family val="2"/>
      </rPr>
      <t xml:space="preserve">C. Lizenz </t>
    </r>
    <r>
      <rPr>
        <sz val="14"/>
        <color theme="1"/>
        <rFont val="Arial"/>
        <family val="2"/>
      </rPr>
      <t xml:space="preserve">Software </t>
    </r>
    <r>
      <rPr>
        <b/>
        <sz val="14"/>
        <color theme="1"/>
        <rFont val="Arial"/>
        <family val="2"/>
      </rPr>
      <t xml:space="preserve">     </t>
    </r>
    <r>
      <rPr>
        <b/>
        <i/>
        <sz val="18"/>
        <color rgb="FF0070C0"/>
        <rFont val="Wingdings 2"/>
        <family val="1"/>
        <charset val="2"/>
      </rPr>
      <t>P</t>
    </r>
    <r>
      <rPr>
        <b/>
        <sz val="14"/>
        <color rgb="FF0070C0"/>
        <rFont val="Arial"/>
        <family val="2"/>
      </rPr>
      <t>audit</t>
    </r>
    <r>
      <rPr>
        <sz val="14"/>
        <rFont val="Arial"/>
        <family val="2"/>
      </rPr>
      <t xml:space="preserve">control </t>
    </r>
    <r>
      <rPr>
        <vertAlign val="superscript"/>
        <sz val="14"/>
        <rFont val="Arial"/>
        <family val="2"/>
      </rPr>
      <t>®</t>
    </r>
    <r>
      <rPr>
        <sz val="14"/>
        <color rgb="FF0070C0"/>
        <rFont val="Arial"/>
        <family val="2"/>
      </rPr>
      <t xml:space="preserve"> </t>
    </r>
    <r>
      <rPr>
        <b/>
        <i/>
        <sz val="14"/>
        <color rgb="FFC00000"/>
        <rFont val="Arial"/>
        <family val="2"/>
      </rPr>
      <t>24</t>
    </r>
  </si>
  <si>
    <r>
      <rPr>
        <b/>
        <sz val="14"/>
        <color theme="1"/>
        <rFont val="Arial"/>
        <family val="2"/>
      </rPr>
      <t>D. Lizenz</t>
    </r>
    <r>
      <rPr>
        <sz val="14"/>
        <color theme="1"/>
        <rFont val="Arial"/>
        <family val="2"/>
      </rPr>
      <t xml:space="preserve"> Software      </t>
    </r>
    <r>
      <rPr>
        <b/>
        <i/>
        <sz val="18"/>
        <color rgb="FF0070C0"/>
        <rFont val="Wingdings 2"/>
        <family val="1"/>
        <charset val="2"/>
      </rPr>
      <t>P</t>
    </r>
    <r>
      <rPr>
        <b/>
        <sz val="14"/>
        <color rgb="FF0070C0"/>
        <rFont val="Arial"/>
        <family val="2"/>
      </rPr>
      <t>audit</t>
    </r>
    <r>
      <rPr>
        <sz val="14"/>
        <rFont val="Arial"/>
        <family val="2"/>
      </rPr>
      <t xml:space="preserve">control </t>
    </r>
    <r>
      <rPr>
        <vertAlign val="superscript"/>
        <sz val="14"/>
        <rFont val="Arial"/>
        <family val="2"/>
      </rPr>
      <t>®</t>
    </r>
    <r>
      <rPr>
        <sz val="14"/>
        <color rgb="FF0070C0"/>
        <rFont val="Arial"/>
        <family val="2"/>
      </rPr>
      <t xml:space="preserve"> </t>
    </r>
    <r>
      <rPr>
        <b/>
        <i/>
        <sz val="14"/>
        <color rgb="FFC00000"/>
        <rFont val="Arial"/>
        <family val="2"/>
      </rPr>
      <t>24</t>
    </r>
    <r>
      <rPr>
        <i/>
        <sz val="14"/>
        <color rgb="FFFF0000"/>
        <rFont val="Arial"/>
        <family val="2"/>
      </rPr>
      <t>light</t>
    </r>
  </si>
  <si>
    <r>
      <rPr>
        <b/>
        <sz val="14"/>
        <color theme="1"/>
        <rFont val="Arial"/>
        <family val="2"/>
      </rPr>
      <t xml:space="preserve">E. Lizenz </t>
    </r>
    <r>
      <rPr>
        <sz val="14"/>
        <color theme="1"/>
        <rFont val="Arial"/>
        <family val="2"/>
      </rPr>
      <t xml:space="preserve">Software      </t>
    </r>
    <r>
      <rPr>
        <b/>
        <i/>
        <sz val="18"/>
        <color rgb="FF0070C0"/>
        <rFont val="Wingdings 2"/>
        <family val="1"/>
        <charset val="2"/>
      </rPr>
      <t>P</t>
    </r>
    <r>
      <rPr>
        <b/>
        <sz val="14"/>
        <color rgb="FF0070C0"/>
        <rFont val="Arial"/>
        <family val="2"/>
      </rPr>
      <t>audit</t>
    </r>
    <r>
      <rPr>
        <sz val="14"/>
        <rFont val="Arial"/>
        <family val="2"/>
      </rPr>
      <t xml:space="preserve">control </t>
    </r>
    <r>
      <rPr>
        <vertAlign val="superscript"/>
        <sz val="14"/>
        <rFont val="Arial"/>
        <family val="2"/>
      </rPr>
      <t>®</t>
    </r>
    <r>
      <rPr>
        <sz val="14"/>
        <color rgb="FF0070C0"/>
        <rFont val="Arial"/>
        <family val="2"/>
      </rPr>
      <t xml:space="preserve"> </t>
    </r>
    <r>
      <rPr>
        <b/>
        <i/>
        <sz val="14"/>
        <color rgb="FFC00000"/>
        <rFont val="Arial"/>
        <family val="2"/>
      </rPr>
      <t>24</t>
    </r>
    <r>
      <rPr>
        <i/>
        <sz val="14"/>
        <rFont val="Arial"/>
        <family val="2"/>
      </rPr>
      <t xml:space="preserve"> ISA-CH910</t>
    </r>
    <r>
      <rPr>
        <i/>
        <sz val="14"/>
        <color rgb="FFFF0000"/>
        <rFont val="Arial"/>
        <family val="2"/>
      </rPr>
      <t>light</t>
    </r>
  </si>
  <si>
    <r>
      <rPr>
        <b/>
        <sz val="14"/>
        <color rgb="FF000000"/>
        <rFont val="Arial"/>
        <family val="2"/>
      </rPr>
      <t xml:space="preserve">A. Lizenz </t>
    </r>
    <r>
      <rPr>
        <sz val="14"/>
        <color rgb="FF000000"/>
        <rFont val="Arial"/>
        <family val="2"/>
      </rPr>
      <t xml:space="preserve">Software </t>
    </r>
    <r>
      <rPr>
        <b/>
        <sz val="14"/>
        <color rgb="FF000000"/>
        <rFont val="Arial"/>
        <family val="2"/>
      </rPr>
      <t xml:space="preserve">    </t>
    </r>
    <r>
      <rPr>
        <b/>
        <sz val="14"/>
        <color rgb="FF0070C0"/>
        <rFont val="Arial"/>
        <family val="2"/>
      </rPr>
      <t xml:space="preserve"> </t>
    </r>
    <r>
      <rPr>
        <b/>
        <i/>
        <sz val="18"/>
        <color rgb="FF0070C0"/>
        <rFont val="Wingdings 2"/>
        <family val="1"/>
        <charset val="2"/>
      </rPr>
      <t>P</t>
    </r>
    <r>
      <rPr>
        <b/>
        <sz val="14"/>
        <color rgb="FF0070C0"/>
        <rFont val="Arial"/>
        <family val="2"/>
      </rPr>
      <t>audit</t>
    </r>
    <r>
      <rPr>
        <sz val="14"/>
        <rFont val="Arial"/>
        <family val="2"/>
      </rPr>
      <t xml:space="preserve">index </t>
    </r>
    <r>
      <rPr>
        <vertAlign val="superscript"/>
        <sz val="14"/>
        <rFont val="Arial"/>
        <family val="2"/>
      </rPr>
      <t>®</t>
    </r>
    <r>
      <rPr>
        <sz val="14"/>
        <color rgb="FF0070C0"/>
        <rFont val="Arial"/>
        <family val="2"/>
      </rPr>
      <t xml:space="preserve"> </t>
    </r>
    <r>
      <rPr>
        <b/>
        <i/>
        <sz val="16"/>
        <color rgb="FFC00000"/>
        <rFont val="Arial"/>
        <family val="2"/>
      </rPr>
      <t>24</t>
    </r>
    <r>
      <rPr>
        <i/>
        <sz val="16"/>
        <rFont val="Arial"/>
        <family val="2"/>
      </rPr>
      <t xml:space="preserve"> </t>
    </r>
    <r>
      <rPr>
        <b/>
        <i/>
        <sz val="11"/>
        <rFont val="Arial"/>
        <family val="2"/>
      </rPr>
      <t>KONTROLL-LISTE REVISIONSMANDATE</t>
    </r>
    <r>
      <rPr>
        <b/>
        <i/>
        <sz val="11"/>
        <color rgb="FF000000"/>
        <rFont val="Arial"/>
        <family val="2"/>
      </rPr>
      <t xml:space="preserve"> nach ISQC-CH 1</t>
    </r>
  </si>
  <si>
    <t>Bestellschein Prüfprogramme nach ISQC-CH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</si>
</sst>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i/>
      <sz val="18"/>
      <color rgb="FF0070C0"/>
      <name val="Wingdings 2"/>
      <family val="1"/>
      <charset val="2"/>
    </font>
    <font>
      <b/>
      <sz val="14"/>
      <color rgb="FF0070C0"/>
      <name val="Arial"/>
      <family val="2"/>
    </font>
    <font>
      <sz val="14"/>
      <color rgb="FF0070C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22"/>
      <color rgb="FF0070C0"/>
      <name val="Wingdings 2"/>
      <family val="1"/>
      <charset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i/>
      <sz val="14"/>
      <name val="Arial"/>
      <family val="2"/>
    </font>
    <font>
      <b/>
      <sz val="14"/>
      <color theme="3"/>
      <name val="Arial"/>
      <family val="2"/>
    </font>
    <font>
      <b/>
      <sz val="14"/>
      <color theme="1"/>
      <name val="Arial"/>
      <family val="2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1"/>
      <color rgb="FFFF0000"/>
      <name val="Calibri"/>
      <family val="2"/>
      <scheme val="minor"/>
    </font>
    <font>
      <sz val="16"/>
      <color theme="3"/>
      <name val="Calibri"/>
      <family val="2"/>
      <scheme val="minor"/>
    </font>
    <font>
      <sz val="12"/>
      <color theme="3"/>
      <name val="Arial"/>
      <family val="2"/>
    </font>
    <font>
      <sz val="8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20"/>
      <color rgb="FFFF0000"/>
      <name val="Calibri"/>
      <family val="2"/>
      <scheme val="minor"/>
    </font>
    <font>
      <b/>
      <i/>
      <sz val="11"/>
      <name val="Arial"/>
      <family val="2"/>
    </font>
    <font>
      <b/>
      <sz val="18"/>
      <name val="Arial"/>
      <family val="2"/>
    </font>
    <font>
      <i/>
      <sz val="16"/>
      <name val="Arial"/>
      <family val="2"/>
    </font>
    <font>
      <u/>
      <sz val="10"/>
      <color theme="1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i/>
      <sz val="16"/>
      <color rgb="FFC00000"/>
      <name val="Arial"/>
      <family val="2"/>
    </font>
    <font>
      <b/>
      <i/>
      <sz val="14"/>
      <color rgb="FFC00000"/>
      <name val="Arial"/>
      <family val="2"/>
    </font>
    <font>
      <b/>
      <i/>
      <sz val="10"/>
      <color rgb="FF0070C0"/>
      <name val="Wingdings 2"/>
      <family val="1"/>
      <charset val="2"/>
    </font>
    <font>
      <b/>
      <sz val="10"/>
      <color rgb="FF0070C0"/>
      <name val="Arial"/>
      <family val="2"/>
    </font>
    <font>
      <vertAlign val="superscript"/>
      <sz val="10"/>
      <name val="Arial"/>
      <family val="2"/>
    </font>
    <font>
      <b/>
      <i/>
      <sz val="9"/>
      <name val="Arial"/>
      <family val="2"/>
    </font>
    <font>
      <sz val="11"/>
      <name val="Calibri"/>
      <family val="2"/>
      <scheme val="minor"/>
    </font>
    <font>
      <i/>
      <sz val="14"/>
      <color rgb="FFFF0000"/>
      <name val="Arial"/>
      <family val="2"/>
    </font>
    <font>
      <b/>
      <i/>
      <sz val="10"/>
      <color rgb="FFC00000"/>
      <name val="Arial"/>
      <family val="2"/>
    </font>
    <font>
      <b/>
      <sz val="16"/>
      <color rgb="FF0070C0"/>
      <name val="Arial"/>
      <family val="2"/>
    </font>
    <font>
      <sz val="16"/>
      <color rgb="FF0070C0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0000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rgb="FFFF0000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rgb="FFFFC000"/>
      </left>
      <right/>
      <top style="thin">
        <color rgb="FFFFC000"/>
      </top>
      <bottom style="medium">
        <color rgb="FFFFC000"/>
      </bottom>
      <diagonal/>
    </border>
    <border>
      <left style="thin">
        <color rgb="FFFFC000"/>
      </left>
      <right/>
      <top style="medium">
        <color rgb="FFFFC000"/>
      </top>
      <bottom style="medium">
        <color rgb="FFFFC000"/>
      </bottom>
      <diagonal/>
    </border>
    <border>
      <left style="thick">
        <color rgb="FFFFC000"/>
      </left>
      <right/>
      <top/>
      <bottom/>
      <diagonal/>
    </border>
  </borders>
  <cellStyleXfs count="2">
    <xf numFmtId="0" fontId="0" fillId="0" borderId="0"/>
    <xf numFmtId="0" fontId="17" fillId="0" borderId="0"/>
  </cellStyleXfs>
  <cellXfs count="90">
    <xf numFmtId="0" fontId="0" fillId="0" borderId="0" xfId="0"/>
    <xf numFmtId="0" fontId="7" fillId="0" borderId="0" xfId="0" applyFont="1"/>
    <xf numFmtId="49" fontId="10" fillId="0" borderId="0" xfId="0" applyNumberFormat="1" applyFont="1" applyAlignment="1">
      <alignment horizontal="right" vertical="center"/>
    </xf>
    <xf numFmtId="0" fontId="0" fillId="0" borderId="0" xfId="0" applyBorder="1"/>
    <xf numFmtId="0" fontId="18" fillId="0" borderId="0" xfId="1" applyFont="1" applyFill="1" applyBorder="1" applyAlignment="1" applyProtection="1">
      <alignment horizontal="center" vertical="center"/>
      <protection hidden="1"/>
    </xf>
    <xf numFmtId="0" fontId="19" fillId="0" borderId="0" xfId="1" applyFont="1" applyFill="1" applyBorder="1" applyAlignment="1" applyProtection="1">
      <alignment horizontal="left" vertical="center"/>
      <protection hidden="1"/>
    </xf>
    <xf numFmtId="0" fontId="20" fillId="0" borderId="0" xfId="1" applyFont="1" applyFill="1" applyBorder="1" applyProtection="1">
      <protection hidden="1"/>
    </xf>
    <xf numFmtId="0" fontId="21" fillId="0" borderId="0" xfId="1" applyFont="1" applyFill="1" applyBorder="1" applyProtection="1">
      <protection hidden="1"/>
    </xf>
    <xf numFmtId="0" fontId="22" fillId="0" borderId="0" xfId="1" applyFont="1" applyFill="1" applyBorder="1" applyProtection="1">
      <protection hidden="1"/>
    </xf>
    <xf numFmtId="0" fontId="27" fillId="0" borderId="0" xfId="1" applyFont="1" applyBorder="1" applyAlignment="1" applyProtection="1">
      <protection hidden="1"/>
    </xf>
    <xf numFmtId="4" fontId="22" fillId="0" borderId="0" xfId="1" applyNumberFormat="1" applyFont="1" applyBorder="1" applyAlignment="1" applyProtection="1">
      <alignment horizontal="center" vertical="center"/>
      <protection hidden="1"/>
    </xf>
    <xf numFmtId="0" fontId="26" fillId="0" borderId="0" xfId="0" applyFont="1"/>
    <xf numFmtId="0" fontId="28" fillId="0" borderId="0" xfId="0" applyFont="1"/>
    <xf numFmtId="0" fontId="1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29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14" fillId="0" borderId="0" xfId="0" applyFont="1" applyAlignme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11" fillId="0" borderId="0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" xfId="0" applyBorder="1" applyProtection="1">
      <protection hidden="1"/>
    </xf>
    <xf numFmtId="0" fontId="3" fillId="0" borderId="1" xfId="0" applyFont="1" applyBorder="1" applyProtection="1">
      <protection hidden="1"/>
    </xf>
    <xf numFmtId="0" fontId="1" fillId="0" borderId="0" xfId="0" applyFont="1" applyProtection="1">
      <protection hidden="1"/>
    </xf>
    <xf numFmtId="0" fontId="15" fillId="0" borderId="0" xfId="0" applyFont="1" applyBorder="1" applyAlignment="1" applyProtection="1">
      <alignment horizontal="right"/>
      <protection hidden="1"/>
    </xf>
    <xf numFmtId="14" fontId="3" fillId="0" borderId="1" xfId="0" applyNumberFormat="1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11" fillId="0" borderId="2" xfId="0" applyFont="1" applyBorder="1" applyProtection="1">
      <protection locked="0"/>
    </xf>
    <xf numFmtId="0" fontId="30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>
      <alignment horizontal="right" vertical="center"/>
    </xf>
    <xf numFmtId="0" fontId="31" fillId="0" borderId="0" xfId="0" applyFont="1" applyBorder="1"/>
    <xf numFmtId="4" fontId="32" fillId="0" borderId="0" xfId="1" applyNumberFormat="1" applyFont="1" applyBorder="1" applyAlignment="1" applyProtection="1">
      <alignment horizontal="center" vertical="center"/>
      <protection hidden="1"/>
    </xf>
    <xf numFmtId="0" fontId="32" fillId="0" borderId="0" xfId="1" applyFont="1" applyFill="1" applyBorder="1" applyProtection="1">
      <protection hidden="1"/>
    </xf>
    <xf numFmtId="0" fontId="28" fillId="0" borderId="0" xfId="0" applyFont="1" applyBorder="1"/>
    <xf numFmtId="0" fontId="31" fillId="0" borderId="0" xfId="0" applyFont="1"/>
    <xf numFmtId="0" fontId="33" fillId="0" borderId="0" xfId="1" applyFont="1" applyBorder="1" applyAlignment="1" applyProtection="1">
      <protection hidden="1"/>
    </xf>
    <xf numFmtId="4" fontId="12" fillId="0" borderId="0" xfId="0" applyNumberFormat="1" applyFont="1" applyBorder="1" applyAlignme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4" fontId="12" fillId="0" borderId="0" xfId="0" applyNumberFormat="1" applyFont="1" applyBorder="1" applyAlignment="1" applyProtection="1">
      <protection hidden="1"/>
    </xf>
    <xf numFmtId="0" fontId="0" fillId="0" borderId="7" xfId="0" applyBorder="1"/>
    <xf numFmtId="0" fontId="0" fillId="0" borderId="7" xfId="0" applyBorder="1" applyProtection="1">
      <protection hidden="1"/>
    </xf>
    <xf numFmtId="0" fontId="3" fillId="0" borderId="7" xfId="0" applyFont="1" applyBorder="1" applyProtection="1">
      <protection hidden="1"/>
    </xf>
    <xf numFmtId="0" fontId="0" fillId="0" borderId="7" xfId="0" applyBorder="1" applyAlignment="1" applyProtection="1">
      <alignment horizontal="right"/>
      <protection hidden="1"/>
    </xf>
    <xf numFmtId="0" fontId="15" fillId="0" borderId="6" xfId="0" applyFont="1" applyBorder="1" applyAlignment="1" applyProtection="1">
      <alignment horizontal="right"/>
      <protection hidden="1"/>
    </xf>
    <xf numFmtId="0" fontId="15" fillId="0" borderId="8" xfId="0" applyFont="1" applyBorder="1" applyAlignment="1" applyProtection="1">
      <alignment horizontal="right"/>
      <protection hidden="1"/>
    </xf>
    <xf numFmtId="0" fontId="1" fillId="0" borderId="9" xfId="0" applyFont="1" applyBorder="1" applyProtection="1">
      <protection hidden="1"/>
    </xf>
    <xf numFmtId="0" fontId="0" fillId="0" borderId="9" xfId="0" applyBorder="1" applyProtection="1">
      <protection hidden="1"/>
    </xf>
    <xf numFmtId="0" fontId="3" fillId="0" borderId="9" xfId="0" applyFont="1" applyBorder="1" applyProtection="1">
      <protection hidden="1"/>
    </xf>
    <xf numFmtId="0" fontId="0" fillId="0" borderId="9" xfId="0" applyBorder="1" applyAlignment="1" applyProtection="1">
      <alignment horizontal="right"/>
      <protection hidden="1"/>
    </xf>
    <xf numFmtId="0" fontId="15" fillId="0" borderId="9" xfId="0" applyFont="1" applyBorder="1" applyAlignment="1" applyProtection="1">
      <alignment horizontal="right"/>
      <protection hidden="1"/>
    </xf>
    <xf numFmtId="0" fontId="0" fillId="0" borderId="9" xfId="0" applyBorder="1"/>
    <xf numFmtId="0" fontId="24" fillId="0" borderId="9" xfId="0" applyFont="1" applyBorder="1" applyAlignment="1" applyProtection="1">
      <alignment horizontal="right"/>
      <protection hidden="1"/>
    </xf>
    <xf numFmtId="0" fontId="34" fillId="0" borderId="0" xfId="0" applyFont="1"/>
    <xf numFmtId="0" fontId="36" fillId="0" borderId="0" xfId="0" applyFont="1" applyBorder="1" applyProtection="1">
      <protection hidden="1"/>
    </xf>
    <xf numFmtId="0" fontId="38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/>
    <xf numFmtId="0" fontId="2" fillId="0" borderId="9" xfId="0" applyFont="1" applyBorder="1" applyAlignment="1" applyProtection="1">
      <protection hidden="1"/>
    </xf>
    <xf numFmtId="0" fontId="17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4" fontId="8" fillId="0" borderId="3" xfId="0" applyNumberFormat="1" applyFont="1" applyBorder="1" applyAlignment="1" applyProtection="1">
      <alignment vertical="center"/>
      <protection hidden="1"/>
    </xf>
    <xf numFmtId="4" fontId="8" fillId="0" borderId="4" xfId="0" applyNumberFormat="1" applyFont="1" applyBorder="1" applyAlignment="1" applyProtection="1">
      <alignment vertical="center"/>
      <protection hidden="1"/>
    </xf>
    <xf numFmtId="4" fontId="8" fillId="0" borderId="5" xfId="0" applyNumberFormat="1" applyFont="1" applyBorder="1" applyAlignment="1" applyProtection="1">
      <alignment vertical="center"/>
      <protection hidden="1"/>
    </xf>
    <xf numFmtId="4" fontId="12" fillId="0" borderId="0" xfId="0" applyNumberFormat="1" applyFont="1" applyBorder="1" applyAlignment="1" applyProtection="1">
      <protection hidden="1"/>
    </xf>
    <xf numFmtId="4" fontId="3" fillId="0" borderId="0" xfId="0" applyNumberFormat="1" applyFont="1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0" fontId="17" fillId="0" borderId="0" xfId="1" applyFont="1" applyFill="1" applyBorder="1" applyProtection="1">
      <protection hidden="1"/>
    </xf>
    <xf numFmtId="1" fontId="17" fillId="0" borderId="0" xfId="1" applyNumberFormat="1" applyFont="1" applyFill="1" applyBorder="1" applyAlignment="1" applyProtection="1">
      <alignment horizontal="right"/>
      <protection hidden="1"/>
    </xf>
    <xf numFmtId="3" fontId="17" fillId="0" borderId="0" xfId="1" applyNumberFormat="1" applyFont="1" applyFill="1" applyBorder="1" applyProtection="1">
      <protection hidden="1"/>
    </xf>
    <xf numFmtId="0" fontId="48" fillId="0" borderId="0" xfId="1" applyFont="1" applyFill="1" applyBorder="1" applyAlignment="1" applyProtection="1">
      <alignment horizontal="right"/>
      <protection hidden="1"/>
    </xf>
    <xf numFmtId="0" fontId="49" fillId="0" borderId="0" xfId="0" applyFont="1"/>
    <xf numFmtId="49" fontId="3" fillId="0" borderId="7" xfId="0" applyNumberFormat="1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44" fillId="0" borderId="0" xfId="0" applyFont="1" applyAlignment="1" applyProtection="1">
      <protection hidden="1"/>
    </xf>
    <xf numFmtId="0" fontId="51" fillId="0" borderId="0" xfId="0" applyFont="1" applyProtection="1">
      <protection hidden="1"/>
    </xf>
    <xf numFmtId="0" fontId="53" fillId="0" borderId="0" xfId="0" applyFont="1" applyAlignment="1" applyProtection="1">
      <alignment vertical="center"/>
      <protection hidden="1"/>
    </xf>
    <xf numFmtId="0" fontId="54" fillId="0" borderId="0" xfId="0" applyFont="1"/>
    <xf numFmtId="0" fontId="9" fillId="0" borderId="0" xfId="0" applyFont="1" applyAlignment="1" applyProtection="1">
      <alignment vertical="top"/>
      <protection hidden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16936</xdr:colOff>
      <xdr:row>43</xdr:row>
      <xdr:rowOff>76201</xdr:rowOff>
    </xdr:from>
    <xdr:to>
      <xdr:col>17</xdr:col>
      <xdr:colOff>313267</xdr:colOff>
      <xdr:row>62</xdr:row>
      <xdr:rowOff>160323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A84F710-112E-41E1-9028-27BAE906A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469" y="10430934"/>
          <a:ext cx="7696198" cy="3851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6"/>
  <sheetViews>
    <sheetView showGridLines="0" showRowColHeaders="0" tabSelected="1" zoomScale="90" zoomScaleNormal="90" zoomScaleSheetLayoutView="100" workbookViewId="0">
      <selection activeCell="E5" sqref="E5"/>
    </sheetView>
  </sheetViews>
  <sheetFormatPr baseColWidth="10" defaultRowHeight="14.4" x14ac:dyDescent="0.3"/>
  <cols>
    <col min="1" max="1" width="1.6640625" customWidth="1"/>
    <col min="2" max="4" width="3.88671875" customWidth="1"/>
    <col min="5" max="5" width="46.6640625" customWidth="1"/>
    <col min="6" max="7" width="3.88671875" customWidth="1"/>
    <col min="8" max="8" width="5.88671875" customWidth="1"/>
    <col min="9" max="17" width="3.88671875" customWidth="1"/>
    <col min="18" max="18" width="11.6640625" customWidth="1"/>
    <col min="19" max="20" width="3.88671875" customWidth="1"/>
    <col min="21" max="21" width="5.33203125" customWidth="1"/>
    <col min="22" max="22" width="1.6640625" customWidth="1"/>
    <col min="23" max="26" width="6.5546875" customWidth="1"/>
    <col min="27" max="28" width="7.6640625" customWidth="1"/>
    <col min="29" max="33" width="6.5546875" customWidth="1"/>
  </cols>
  <sheetData>
    <row r="1" spans="2:41" ht="27.6" customHeight="1" x14ac:dyDescent="0.3">
      <c r="B1" s="87" t="s">
        <v>30</v>
      </c>
      <c r="C1" s="13"/>
      <c r="D1" s="13"/>
      <c r="E1" s="14"/>
      <c r="F1" s="15"/>
      <c r="G1" s="15"/>
      <c r="H1" s="85"/>
      <c r="I1" s="86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37"/>
    </row>
    <row r="2" spans="2:41" ht="9" customHeight="1" x14ac:dyDescent="0.3">
      <c r="C2" s="13"/>
      <c r="D2" s="13"/>
      <c r="E2" s="14"/>
      <c r="F2" s="15"/>
      <c r="G2" s="15"/>
      <c r="H2" s="15"/>
      <c r="I2" s="15"/>
      <c r="J2" s="15"/>
      <c r="K2" s="15"/>
      <c r="L2" s="15"/>
      <c r="M2" s="15"/>
      <c r="N2" s="15"/>
      <c r="O2" s="15"/>
      <c r="T2" s="38"/>
    </row>
    <row r="3" spans="2:41" ht="22.5" customHeight="1" x14ac:dyDescent="0.3">
      <c r="C3" s="46" t="s">
        <v>42</v>
      </c>
      <c r="D3" s="19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2:41" ht="9.75" customHeight="1" x14ac:dyDescent="0.3">
      <c r="C4" s="46"/>
      <c r="D4" s="1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2:41" ht="22.5" customHeight="1" thickBot="1" x14ac:dyDescent="0.35">
      <c r="B5" s="15"/>
      <c r="C5" s="15"/>
      <c r="D5" s="21" t="s">
        <v>6</v>
      </c>
      <c r="E5" s="70"/>
      <c r="F5" s="77"/>
      <c r="G5" s="15"/>
      <c r="H5" s="15"/>
      <c r="I5" s="17" t="s">
        <v>2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2:41" ht="22.5" customHeight="1" thickBot="1" x14ac:dyDescent="0.35">
      <c r="B6" s="15"/>
      <c r="C6" s="15"/>
      <c r="D6" s="21" t="s">
        <v>7</v>
      </c>
      <c r="E6" s="71"/>
      <c r="F6" s="77"/>
      <c r="G6" s="15"/>
      <c r="H6" s="15"/>
      <c r="I6" s="17" t="s">
        <v>0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2:41" ht="22.5" customHeight="1" thickBot="1" x14ac:dyDescent="0.35">
      <c r="C7" s="15"/>
      <c r="D7" s="21" t="s">
        <v>8</v>
      </c>
      <c r="E7" s="71"/>
      <c r="F7" s="77"/>
      <c r="G7" s="15"/>
      <c r="H7" s="15"/>
      <c r="I7" s="17" t="s">
        <v>1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2:41" ht="22.5" customHeight="1" thickBot="1" x14ac:dyDescent="0.35">
      <c r="B8" s="15"/>
      <c r="C8" s="15"/>
      <c r="D8" s="21" t="s">
        <v>10</v>
      </c>
      <c r="E8" s="71"/>
      <c r="F8" s="77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2:41" ht="22.5" customHeight="1" thickBot="1" x14ac:dyDescent="0.35">
      <c r="C9" s="15"/>
      <c r="D9" s="21" t="s">
        <v>11</v>
      </c>
      <c r="E9" s="71"/>
      <c r="F9" s="77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2:41" ht="22.5" customHeight="1" thickBot="1" x14ac:dyDescent="0.35">
      <c r="B10" s="15"/>
      <c r="C10" s="15"/>
      <c r="D10" s="21" t="s">
        <v>12</v>
      </c>
      <c r="E10" s="71"/>
      <c r="F10" s="77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2:41" ht="22.5" customHeight="1" thickBot="1" x14ac:dyDescent="0.35">
      <c r="B11" s="22"/>
      <c r="C11" s="15"/>
      <c r="D11" s="24" t="s">
        <v>9</v>
      </c>
      <c r="E11" s="71"/>
      <c r="F11" s="77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2:41" ht="22.5" customHeight="1" thickBot="1" x14ac:dyDescent="0.35">
      <c r="B12" s="15"/>
      <c r="D12" s="24" t="s">
        <v>15</v>
      </c>
      <c r="E12" s="71"/>
      <c r="F12" s="7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S12" s="15"/>
      <c r="T12" s="15"/>
      <c r="U12" s="15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2:41" ht="3.45" customHeight="1" x14ac:dyDescent="0.3">
      <c r="B13" s="22"/>
      <c r="C13" s="15"/>
      <c r="D13" s="15"/>
      <c r="E13" s="23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2:41" ht="17.25" customHeight="1" x14ac:dyDescent="0.4">
      <c r="B14" s="6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8" t="s">
        <v>13</v>
      </c>
      <c r="S14" s="25"/>
      <c r="T14" s="25"/>
      <c r="U14" s="15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2:41" s="3" customFormat="1" ht="3" customHeight="1" x14ac:dyDescent="0.3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25"/>
      <c r="R15" s="75"/>
      <c r="S15" s="75"/>
      <c r="T15" s="75"/>
      <c r="U15" s="25"/>
      <c r="W15" s="39"/>
      <c r="X15" s="39"/>
      <c r="Y15" s="39"/>
      <c r="Z15" s="39"/>
      <c r="AA15" s="40"/>
      <c r="AB15" s="41"/>
      <c r="AC15" s="7"/>
      <c r="AD15" s="7"/>
      <c r="AE15" s="42"/>
      <c r="AF15" s="42"/>
      <c r="AG15" s="42"/>
    </row>
    <row r="16" spans="2:41" ht="21" customHeight="1" x14ac:dyDescent="0.5">
      <c r="B16" s="61" t="s">
        <v>41</v>
      </c>
      <c r="C16" s="25"/>
      <c r="E16" s="25"/>
      <c r="F16" s="25"/>
      <c r="G16" s="28"/>
      <c r="H16" s="25"/>
      <c r="I16" s="28"/>
      <c r="J16" s="29"/>
      <c r="K16" s="25"/>
      <c r="L16" s="25"/>
      <c r="M16" s="25"/>
      <c r="N16" s="62"/>
      <c r="O16" s="33"/>
      <c r="P16" s="26"/>
      <c r="Q16" s="4"/>
      <c r="R16" s="4"/>
      <c r="S16" s="4" t="str">
        <f t="shared" ref="S16" si="0">AE16</f>
        <v/>
      </c>
      <c r="T16" s="4">
        <f t="shared" ref="T16" si="1">AF16</f>
        <v>0</v>
      </c>
      <c r="U16" s="15"/>
      <c r="V16" s="5"/>
      <c r="W16" s="44"/>
      <c r="X16" s="32"/>
      <c r="Y16" s="41"/>
      <c r="Z16" s="41"/>
      <c r="AA16" s="10">
        <f t="shared" ref="AA16:AA17" si="2">AB16*1</f>
        <v>0</v>
      </c>
      <c r="AB16" s="8">
        <f>"1580"*AD16</f>
        <v>0</v>
      </c>
      <c r="AC16" s="6" t="str">
        <f t="shared" ref="AC16:AC17" si="3">IF(P16=1,"R","")</f>
        <v/>
      </c>
      <c r="AD16" s="6" t="str">
        <f t="shared" ref="AD16:AD17" si="4">IF(P16=1,"1","0")</f>
        <v>0</v>
      </c>
      <c r="AE16" s="79" t="str">
        <f t="shared" ref="AE16:AE17" si="5">IF(P16=3,"-","")</f>
        <v/>
      </c>
      <c r="AF16" s="78"/>
      <c r="AG16" s="80"/>
      <c r="AH16" s="81" t="str">
        <f t="shared" ref="AH16:AH17" si="6">AI16&amp;AJ16&amp;AK16</f>
        <v/>
      </c>
      <c r="AI16" s="78" t="s">
        <v>25</v>
      </c>
      <c r="AJ16" s="78" t="s">
        <v>25</v>
      </c>
      <c r="AK16" s="78" t="s">
        <v>25</v>
      </c>
      <c r="AL16" s="6"/>
      <c r="AM16" s="6"/>
      <c r="AN16" s="6"/>
      <c r="AO16" s="6"/>
    </row>
    <row r="17" spans="1:41" ht="21.45" customHeight="1" thickBot="1" x14ac:dyDescent="0.35">
      <c r="B17" s="27"/>
      <c r="C17" s="65" t="s">
        <v>26</v>
      </c>
      <c r="D17" s="25"/>
      <c r="E17" s="25"/>
      <c r="F17" s="25"/>
      <c r="G17" s="28"/>
      <c r="H17" s="25"/>
      <c r="I17" s="83" t="s">
        <v>27</v>
      </c>
      <c r="J17" s="29"/>
      <c r="K17" s="25"/>
      <c r="L17" s="25"/>
      <c r="M17" s="25"/>
      <c r="N17" s="25"/>
      <c r="O17" s="53" t="s">
        <v>4</v>
      </c>
      <c r="P17" s="36"/>
      <c r="Q17" s="4" t="str">
        <f t="shared" ref="Q17" si="7">AC17</f>
        <v/>
      </c>
      <c r="R17" s="76">
        <f>AA17</f>
        <v>0</v>
      </c>
      <c r="S17" s="76"/>
      <c r="T17" s="76"/>
      <c r="U17" s="15"/>
      <c r="V17" s="5"/>
      <c r="W17" s="44"/>
      <c r="X17" s="32"/>
      <c r="Y17" s="41"/>
      <c r="Z17" s="41"/>
      <c r="AA17" s="10">
        <f t="shared" si="2"/>
        <v>0</v>
      </c>
      <c r="AB17" s="8">
        <f>"875"*AD17</f>
        <v>0</v>
      </c>
      <c r="AC17" s="6" t="str">
        <f t="shared" si="3"/>
        <v/>
      </c>
      <c r="AD17" s="6" t="str">
        <f t="shared" si="4"/>
        <v>0</v>
      </c>
      <c r="AE17" s="79" t="str">
        <f t="shared" si="5"/>
        <v/>
      </c>
      <c r="AF17" s="78"/>
      <c r="AG17" s="80"/>
      <c r="AH17" s="81" t="str">
        <f t="shared" si="6"/>
        <v/>
      </c>
      <c r="AI17" s="78" t="s">
        <v>25</v>
      </c>
      <c r="AJ17" s="78" t="s">
        <v>25</v>
      </c>
      <c r="AK17" s="78" t="s">
        <v>25</v>
      </c>
      <c r="AL17" s="6"/>
      <c r="AM17" s="6"/>
      <c r="AN17" s="6"/>
      <c r="AO17" s="6"/>
    </row>
    <row r="18" spans="1:41" ht="30" customHeight="1" x14ac:dyDescent="0.35">
      <c r="B18" s="27" t="s">
        <v>35</v>
      </c>
      <c r="C18" s="25"/>
      <c r="D18" s="25"/>
      <c r="E18" s="25"/>
      <c r="F18" s="27" t="s">
        <v>36</v>
      </c>
      <c r="I18" s="3"/>
      <c r="J18" s="3"/>
      <c r="K18" s="25"/>
      <c r="L18" s="25"/>
      <c r="M18" s="25"/>
      <c r="N18" s="25"/>
      <c r="O18" s="25"/>
      <c r="P18" s="26"/>
      <c r="Q18" s="25"/>
      <c r="R18" s="45"/>
      <c r="S18" s="45"/>
      <c r="T18" s="45"/>
      <c r="U18" s="15"/>
      <c r="W18" s="43"/>
      <c r="X18" s="43"/>
      <c r="Y18" s="43"/>
      <c r="Z18" s="43"/>
      <c r="AA18" s="10"/>
      <c r="AB18" s="8"/>
      <c r="AC18" s="6"/>
      <c r="AD18" s="6"/>
      <c r="AE18" s="82"/>
      <c r="AF18" s="82"/>
      <c r="AG18" s="82"/>
      <c r="AH18" s="82"/>
      <c r="AI18" s="82"/>
      <c r="AJ18" s="82"/>
      <c r="AK18" s="82"/>
    </row>
    <row r="19" spans="1:41" ht="19.2" customHeight="1" x14ac:dyDescent="0.3">
      <c r="B19" s="27"/>
      <c r="C19" s="25"/>
      <c r="D19" s="25"/>
      <c r="E19" s="84" t="s">
        <v>29</v>
      </c>
      <c r="F19" s="27"/>
      <c r="I19" s="3"/>
      <c r="J19" s="3"/>
      <c r="K19" s="25"/>
      <c r="L19" s="25"/>
      <c r="M19" s="25"/>
      <c r="N19" s="25"/>
      <c r="O19" s="25"/>
      <c r="P19" s="26"/>
      <c r="Q19" s="25"/>
      <c r="R19" s="75"/>
      <c r="S19" s="75"/>
      <c r="T19" s="75"/>
      <c r="U19" s="15"/>
      <c r="W19" s="43"/>
      <c r="X19" s="43"/>
      <c r="Y19" s="43"/>
      <c r="Z19" s="43"/>
      <c r="AA19" s="10"/>
      <c r="AB19" s="8"/>
      <c r="AC19" s="6"/>
      <c r="AD19" s="6"/>
      <c r="AE19" s="82"/>
      <c r="AF19" s="82"/>
      <c r="AG19" s="82"/>
      <c r="AH19" s="82"/>
      <c r="AI19" s="82"/>
      <c r="AJ19" s="82"/>
      <c r="AK19" s="82"/>
    </row>
    <row r="20" spans="1:41" ht="25.2" customHeight="1" x14ac:dyDescent="0.35">
      <c r="B20" s="27"/>
      <c r="C20" s="25"/>
      <c r="D20" s="25"/>
      <c r="E20" s="25"/>
      <c r="F20" s="27" t="s">
        <v>37</v>
      </c>
      <c r="I20" s="3"/>
      <c r="J20" s="3"/>
      <c r="K20" s="25"/>
      <c r="L20" s="25"/>
      <c r="M20" s="25"/>
      <c r="N20" s="25"/>
      <c r="O20" s="25"/>
      <c r="P20" s="26"/>
      <c r="Q20" s="25"/>
      <c r="R20" s="47"/>
      <c r="S20" s="47"/>
      <c r="T20" s="47"/>
      <c r="U20" s="15"/>
      <c r="W20" s="43"/>
      <c r="X20" s="43"/>
      <c r="Y20" s="43"/>
      <c r="Z20" s="43"/>
      <c r="AA20" s="10"/>
      <c r="AB20" s="8"/>
      <c r="AC20" s="6"/>
      <c r="AD20" s="6"/>
      <c r="AE20" s="82"/>
      <c r="AF20" s="82"/>
      <c r="AG20" s="82"/>
      <c r="AH20" s="82"/>
      <c r="AI20" s="82"/>
      <c r="AJ20" s="82"/>
      <c r="AK20" s="82"/>
    </row>
    <row r="21" spans="1:41" ht="21.45" customHeight="1" thickBot="1" x14ac:dyDescent="0.35">
      <c r="A21" s="48"/>
      <c r="B21" s="48"/>
      <c r="C21" s="48"/>
      <c r="D21" s="49"/>
      <c r="E21" s="48"/>
      <c r="F21" s="49"/>
      <c r="G21" s="50"/>
      <c r="H21" s="49"/>
      <c r="I21" s="50" t="s">
        <v>18</v>
      </c>
      <c r="J21" s="51"/>
      <c r="K21" s="49"/>
      <c r="L21" s="49"/>
      <c r="M21" s="49"/>
      <c r="N21" s="49"/>
      <c r="O21" s="52" t="s">
        <v>4</v>
      </c>
      <c r="P21" s="36"/>
      <c r="Q21" s="4" t="str">
        <f t="shared" ref="Q21" si="8">AC21</f>
        <v/>
      </c>
      <c r="R21" s="76">
        <f t="shared" ref="R21" si="9">AA21</f>
        <v>0</v>
      </c>
      <c r="S21" s="76"/>
      <c r="T21" s="76"/>
      <c r="U21" s="15"/>
      <c r="V21" s="5"/>
      <c r="W21" s="44"/>
      <c r="X21" s="41"/>
      <c r="Y21" s="41"/>
      <c r="Z21" s="41"/>
      <c r="AA21" s="10">
        <f t="shared" ref="AA21" si="10">AB21*1</f>
        <v>0</v>
      </c>
      <c r="AB21" s="8">
        <f>"2475"*AD21</f>
        <v>0</v>
      </c>
      <c r="AC21" s="6" t="str">
        <f t="shared" ref="AC21" si="11">IF(P21=1,"R","")</f>
        <v/>
      </c>
      <c r="AD21" s="6" t="str">
        <f t="shared" ref="AD21" si="12">IF(P21=1,"1","0")</f>
        <v>0</v>
      </c>
      <c r="AE21" s="79" t="str">
        <f t="shared" ref="AE21:AE29" si="13">IF(P21=3,"-","")</f>
        <v/>
      </c>
      <c r="AF21" s="78"/>
      <c r="AG21" s="80"/>
      <c r="AH21" s="81" t="str">
        <f t="shared" ref="AH21" si="14">AI21&amp;AJ21&amp;AK21</f>
        <v/>
      </c>
      <c r="AI21" s="78" t="s">
        <v>25</v>
      </c>
      <c r="AJ21" s="78" t="s">
        <v>25</v>
      </c>
      <c r="AK21" s="78" t="s">
        <v>25</v>
      </c>
      <c r="AL21" s="6"/>
      <c r="AM21" s="6"/>
      <c r="AN21" s="6"/>
      <c r="AO21" s="6"/>
    </row>
    <row r="22" spans="1:41" ht="25.2" customHeight="1" x14ac:dyDescent="0.35">
      <c r="B22" s="27" t="s">
        <v>38</v>
      </c>
      <c r="C22" s="25"/>
      <c r="D22" s="25"/>
      <c r="E22" s="25"/>
      <c r="F22" s="25"/>
      <c r="G22" s="28"/>
      <c r="H22" s="25"/>
      <c r="I22" s="28"/>
      <c r="J22" s="29"/>
      <c r="K22" s="25"/>
      <c r="L22" s="25"/>
      <c r="M22" s="25"/>
      <c r="N22" s="25"/>
      <c r="O22" s="33"/>
      <c r="P22" s="26"/>
      <c r="Q22" s="4" t="str">
        <f t="shared" ref="Q22" si="15">AC22</f>
        <v/>
      </c>
      <c r="R22" s="4"/>
      <c r="S22" s="4" t="str">
        <f t="shared" ref="S22" si="16">AE22</f>
        <v/>
      </c>
      <c r="T22" s="4">
        <f t="shared" ref="T22" si="17">AF22</f>
        <v>0</v>
      </c>
      <c r="U22" s="15"/>
      <c r="V22" s="5"/>
      <c r="W22" s="44"/>
      <c r="X22" s="32"/>
      <c r="Y22" s="41"/>
      <c r="Z22" s="41"/>
      <c r="AA22" s="10">
        <f t="shared" ref="AA22" si="18">AB22*1</f>
        <v>0</v>
      </c>
      <c r="AB22" s="8">
        <f>"1580"*AD22</f>
        <v>0</v>
      </c>
      <c r="AC22" s="6" t="str">
        <f t="shared" ref="AC22" si="19">IF(P22=1,"R","")</f>
        <v/>
      </c>
      <c r="AD22" s="6" t="str">
        <f t="shared" ref="AD22" si="20">IF(P22=1,"1","0")</f>
        <v>0</v>
      </c>
      <c r="AE22" s="79" t="str">
        <f t="shared" si="13"/>
        <v/>
      </c>
      <c r="AF22" s="78"/>
      <c r="AG22" s="80"/>
      <c r="AH22" s="81" t="str">
        <f t="shared" ref="AH22" si="21">AI22&amp;AJ22&amp;AK22</f>
        <v/>
      </c>
      <c r="AI22" s="78" t="s">
        <v>25</v>
      </c>
      <c r="AJ22" s="78" t="s">
        <v>25</v>
      </c>
      <c r="AK22" s="78" t="s">
        <v>25</v>
      </c>
      <c r="AL22" s="6"/>
      <c r="AM22" s="6"/>
      <c r="AN22" s="6"/>
      <c r="AO22" s="6"/>
    </row>
    <row r="23" spans="1:41" ht="19.2" customHeight="1" x14ac:dyDescent="0.3">
      <c r="B23" s="27"/>
      <c r="C23" s="25"/>
      <c r="D23" s="25"/>
      <c r="E23" s="84" t="s">
        <v>29</v>
      </c>
      <c r="F23" s="25"/>
      <c r="G23" s="28"/>
      <c r="H23" s="25"/>
      <c r="I23" s="28"/>
      <c r="J23" s="29"/>
      <c r="K23" s="25"/>
      <c r="L23" s="25"/>
      <c r="M23" s="25"/>
      <c r="N23" s="25"/>
      <c r="O23" s="33"/>
      <c r="P23" s="26"/>
      <c r="Q23" s="4"/>
      <c r="R23" s="4"/>
      <c r="S23" s="4"/>
      <c r="T23" s="4"/>
      <c r="U23" s="15"/>
      <c r="V23" s="5"/>
      <c r="W23" s="44"/>
      <c r="X23" s="32"/>
      <c r="Y23" s="41"/>
      <c r="Z23" s="41"/>
      <c r="AA23" s="10"/>
      <c r="AB23" s="8"/>
      <c r="AC23" s="6"/>
      <c r="AD23" s="6"/>
      <c r="AE23" s="79"/>
      <c r="AF23" s="78"/>
      <c r="AG23" s="80"/>
      <c r="AH23" s="81"/>
      <c r="AI23" s="78"/>
      <c r="AJ23" s="78"/>
      <c r="AK23" s="78"/>
      <c r="AL23" s="6"/>
      <c r="AM23" s="6"/>
      <c r="AN23" s="6"/>
      <c r="AO23" s="6"/>
    </row>
    <row r="24" spans="1:41" ht="21.45" customHeight="1" thickBot="1" x14ac:dyDescent="0.35">
      <c r="B24" s="27"/>
      <c r="C24" s="67" t="s">
        <v>16</v>
      </c>
      <c r="D24" s="25"/>
      <c r="E24" s="25"/>
      <c r="F24" s="25"/>
      <c r="G24" s="28"/>
      <c r="H24" s="25"/>
      <c r="I24" s="28" t="s">
        <v>19</v>
      </c>
      <c r="J24" s="29"/>
      <c r="K24" s="25"/>
      <c r="L24" s="25"/>
      <c r="M24" s="25"/>
      <c r="N24" s="25"/>
      <c r="O24" s="53" t="s">
        <v>4</v>
      </c>
      <c r="P24" s="36"/>
      <c r="Q24" s="4" t="str">
        <f t="shared" ref="Q24:Q25" si="22">AC24</f>
        <v/>
      </c>
      <c r="R24" s="76">
        <f t="shared" ref="R24" si="23">AA24</f>
        <v>0</v>
      </c>
      <c r="S24" s="76"/>
      <c r="T24" s="76"/>
      <c r="U24" s="15"/>
      <c r="V24" s="5"/>
      <c r="W24" s="44"/>
      <c r="X24" s="32"/>
      <c r="Y24" s="41"/>
      <c r="Z24" s="41"/>
      <c r="AA24" s="10">
        <f t="shared" ref="AA24:AA25" si="24">AB24*1</f>
        <v>0</v>
      </c>
      <c r="AB24" s="8">
        <f>"1975"*AD24</f>
        <v>0</v>
      </c>
      <c r="AC24" s="6" t="str">
        <f t="shared" ref="AC24:AC25" si="25">IF(P24=1,"R","")</f>
        <v/>
      </c>
      <c r="AD24" s="6" t="str">
        <f t="shared" ref="AD24:AD25" si="26">IF(P24=1,"1","0")</f>
        <v>0</v>
      </c>
      <c r="AE24" s="79" t="str">
        <f t="shared" si="13"/>
        <v/>
      </c>
      <c r="AF24" s="78"/>
      <c r="AG24" s="80"/>
      <c r="AH24" s="81" t="str">
        <f t="shared" ref="AH24:AH25" si="27">AI24&amp;AJ24&amp;AK24</f>
        <v/>
      </c>
      <c r="AI24" s="78" t="s">
        <v>25</v>
      </c>
      <c r="AJ24" s="78" t="s">
        <v>25</v>
      </c>
      <c r="AK24" s="78" t="s">
        <v>25</v>
      </c>
      <c r="AL24" s="6"/>
      <c r="AM24" s="6"/>
      <c r="AN24" s="6"/>
      <c r="AO24" s="6"/>
    </row>
    <row r="25" spans="1:41" ht="25.2" customHeight="1" x14ac:dyDescent="0.35">
      <c r="B25" s="54" t="s">
        <v>39</v>
      </c>
      <c r="C25" s="55"/>
      <c r="D25" s="55"/>
      <c r="E25" s="55"/>
      <c r="F25" s="66" t="s">
        <v>17</v>
      </c>
      <c r="G25" s="56"/>
      <c r="H25" s="55"/>
      <c r="I25" s="56"/>
      <c r="J25" s="57"/>
      <c r="K25" s="55"/>
      <c r="L25" s="55"/>
      <c r="M25" s="55"/>
      <c r="N25" s="55"/>
      <c r="O25" s="58"/>
      <c r="P25" s="26"/>
      <c r="Q25" s="4" t="str">
        <f t="shared" si="22"/>
        <v/>
      </c>
      <c r="R25" s="4"/>
      <c r="S25" s="4" t="str">
        <f t="shared" ref="S25" si="28">AE25</f>
        <v/>
      </c>
      <c r="T25" s="4">
        <f t="shared" ref="T25" si="29">AF25</f>
        <v>0</v>
      </c>
      <c r="U25" s="15"/>
      <c r="V25" s="5"/>
      <c r="W25" s="44"/>
      <c r="X25" s="41"/>
      <c r="Y25" s="41"/>
      <c r="Z25" s="41"/>
      <c r="AA25" s="10">
        <f t="shared" si="24"/>
        <v>0</v>
      </c>
      <c r="AB25" s="8">
        <f>"1380"*AD25</f>
        <v>0</v>
      </c>
      <c r="AC25" s="6" t="str">
        <f t="shared" si="25"/>
        <v/>
      </c>
      <c r="AD25" s="6" t="str">
        <f t="shared" si="26"/>
        <v>0</v>
      </c>
      <c r="AE25" s="79" t="str">
        <f t="shared" si="13"/>
        <v/>
      </c>
      <c r="AF25" s="78"/>
      <c r="AG25" s="80"/>
      <c r="AH25" s="81" t="str">
        <f t="shared" si="27"/>
        <v/>
      </c>
      <c r="AI25" s="78" t="s">
        <v>25</v>
      </c>
      <c r="AJ25" s="78" t="s">
        <v>25</v>
      </c>
      <c r="AK25" s="78" t="s">
        <v>25</v>
      </c>
      <c r="AL25" s="6"/>
      <c r="AM25" s="6"/>
      <c r="AN25" s="6"/>
      <c r="AO25" s="6"/>
    </row>
    <row r="26" spans="1:41" ht="19.2" customHeight="1" x14ac:dyDescent="0.3">
      <c r="B26" s="27"/>
      <c r="C26" s="25"/>
      <c r="D26" s="25"/>
      <c r="E26" s="84" t="s">
        <v>29</v>
      </c>
      <c r="F26" s="25"/>
      <c r="G26" s="28"/>
      <c r="H26" s="25"/>
      <c r="I26" s="28"/>
      <c r="J26" s="29"/>
      <c r="K26" s="25"/>
      <c r="L26" s="25"/>
      <c r="M26" s="25"/>
      <c r="N26" s="25"/>
      <c r="O26" s="33"/>
      <c r="P26" s="26"/>
      <c r="Q26" s="4"/>
      <c r="R26" s="4"/>
      <c r="S26" s="4"/>
      <c r="T26" s="4"/>
      <c r="U26" s="15"/>
      <c r="V26" s="5"/>
      <c r="W26" s="44"/>
      <c r="X26" s="32"/>
      <c r="Y26" s="41"/>
      <c r="Z26" s="41"/>
      <c r="AA26" s="10"/>
      <c r="AB26" s="8"/>
      <c r="AC26" s="6"/>
      <c r="AD26" s="6"/>
      <c r="AE26" s="79"/>
      <c r="AF26" s="78"/>
      <c r="AG26" s="80"/>
      <c r="AH26" s="81"/>
      <c r="AI26" s="78"/>
      <c r="AJ26" s="78"/>
      <c r="AK26" s="78"/>
      <c r="AL26" s="6"/>
      <c r="AM26" s="6"/>
      <c r="AN26" s="6"/>
      <c r="AO26" s="6"/>
    </row>
    <row r="27" spans="1:41" ht="21.45" customHeight="1" thickBot="1" x14ac:dyDescent="0.35">
      <c r="B27" s="27"/>
      <c r="C27" s="68" t="s">
        <v>23</v>
      </c>
      <c r="D27" s="25"/>
      <c r="E27" s="25"/>
      <c r="F27" s="25"/>
      <c r="G27" s="28"/>
      <c r="H27" s="25"/>
      <c r="I27" s="28" t="s">
        <v>20</v>
      </c>
      <c r="J27" s="29"/>
      <c r="K27" s="25"/>
      <c r="L27" s="25"/>
      <c r="M27" s="25"/>
      <c r="N27" s="25"/>
      <c r="O27" s="53" t="s">
        <v>4</v>
      </c>
      <c r="P27" s="36"/>
      <c r="Q27" s="4" t="str">
        <f t="shared" ref="Q27:Q28" si="30">AC27</f>
        <v/>
      </c>
      <c r="R27" s="76">
        <f t="shared" ref="R27" si="31">AA27</f>
        <v>0</v>
      </c>
      <c r="S27" s="76"/>
      <c r="T27" s="76"/>
      <c r="U27" s="15"/>
      <c r="V27" s="5"/>
      <c r="W27" s="44"/>
      <c r="X27" s="41"/>
      <c r="Y27" s="41"/>
      <c r="Z27" s="41"/>
      <c r="AA27" s="10">
        <f t="shared" ref="AA27:AA28" si="32">AB27*1</f>
        <v>0</v>
      </c>
      <c r="AB27" s="8">
        <f>"1725"*AD27</f>
        <v>0</v>
      </c>
      <c r="AC27" s="6" t="str">
        <f t="shared" ref="AC27:AC28" si="33">IF(P27=1,"R","")</f>
        <v/>
      </c>
      <c r="AD27" s="6" t="str">
        <f t="shared" ref="AD27:AD28" si="34">IF(P27=1,"1","0")</f>
        <v>0</v>
      </c>
      <c r="AE27" s="79" t="str">
        <f t="shared" si="13"/>
        <v/>
      </c>
      <c r="AF27" s="78"/>
      <c r="AG27" s="80"/>
      <c r="AH27" s="81" t="str">
        <f t="shared" ref="AH27:AH30" si="35">AI27&amp;AJ27&amp;AK27</f>
        <v/>
      </c>
      <c r="AI27" s="78" t="s">
        <v>25</v>
      </c>
      <c r="AJ27" s="78" t="s">
        <v>25</v>
      </c>
      <c r="AK27" s="78" t="s">
        <v>25</v>
      </c>
      <c r="AL27" s="6"/>
      <c r="AM27" s="6"/>
      <c r="AN27" s="6"/>
      <c r="AO27" s="6"/>
    </row>
    <row r="28" spans="1:41" ht="25.2" customHeight="1" x14ac:dyDescent="0.35">
      <c r="A28" s="59"/>
      <c r="B28" s="54" t="s">
        <v>40</v>
      </c>
      <c r="C28" s="55"/>
      <c r="D28" s="55"/>
      <c r="E28" s="55"/>
      <c r="F28" s="55"/>
      <c r="G28" s="56"/>
      <c r="H28" s="55"/>
      <c r="I28" s="59"/>
      <c r="J28" s="57"/>
      <c r="K28" s="55"/>
      <c r="L28" s="60"/>
      <c r="M28" s="59"/>
      <c r="N28" s="55"/>
      <c r="O28" s="58"/>
      <c r="P28" s="26"/>
      <c r="Q28" s="4" t="str">
        <f t="shared" si="30"/>
        <v/>
      </c>
      <c r="R28" s="4"/>
      <c r="S28" s="4" t="str">
        <f t="shared" ref="S28" si="36">AE28</f>
        <v/>
      </c>
      <c r="T28" s="4">
        <f t="shared" ref="T28" si="37">AF28</f>
        <v>0</v>
      </c>
      <c r="U28" s="15"/>
      <c r="V28" s="5"/>
      <c r="W28" s="44"/>
      <c r="X28" s="41"/>
      <c r="Y28" s="41"/>
      <c r="Z28" s="41"/>
      <c r="AA28" s="10">
        <f t="shared" si="32"/>
        <v>0</v>
      </c>
      <c r="AB28" s="8"/>
      <c r="AC28" s="6" t="str">
        <f t="shared" si="33"/>
        <v/>
      </c>
      <c r="AD28" s="6" t="str">
        <f t="shared" si="34"/>
        <v>0</v>
      </c>
      <c r="AE28" s="79" t="str">
        <f t="shared" si="13"/>
        <v/>
      </c>
      <c r="AF28" s="78"/>
      <c r="AG28" s="80"/>
      <c r="AH28" s="81" t="str">
        <f t="shared" si="35"/>
        <v/>
      </c>
      <c r="AI28" s="78" t="s">
        <v>25</v>
      </c>
      <c r="AJ28" s="78" t="s">
        <v>25</v>
      </c>
      <c r="AK28" s="78" t="s">
        <v>25</v>
      </c>
      <c r="AL28" s="6"/>
      <c r="AM28" s="6"/>
      <c r="AN28" s="6"/>
      <c r="AO28" s="6"/>
    </row>
    <row r="29" spans="1:41" ht="21.45" customHeight="1" thickBot="1" x14ac:dyDescent="0.35">
      <c r="A29" s="3"/>
      <c r="B29" s="27"/>
      <c r="C29" s="68" t="s">
        <v>24</v>
      </c>
      <c r="D29" s="25"/>
      <c r="E29" s="25"/>
      <c r="F29" s="25"/>
      <c r="G29" s="28"/>
      <c r="H29" s="25"/>
      <c r="I29" s="28" t="s">
        <v>21</v>
      </c>
      <c r="J29" s="29"/>
      <c r="K29" s="25"/>
      <c r="L29" s="25"/>
      <c r="M29" s="25"/>
      <c r="N29" s="25"/>
      <c r="O29" s="33" t="s">
        <v>4</v>
      </c>
      <c r="P29" s="36"/>
      <c r="Q29" s="4" t="str">
        <f t="shared" ref="Q29" si="38">AC29</f>
        <v/>
      </c>
      <c r="R29" s="76">
        <f t="shared" ref="R29" si="39">AA29</f>
        <v>0</v>
      </c>
      <c r="S29" s="76"/>
      <c r="T29" s="76"/>
      <c r="U29" s="15"/>
      <c r="V29" s="5"/>
      <c r="W29" s="44"/>
      <c r="X29" s="41"/>
      <c r="Y29" s="41"/>
      <c r="Z29" s="41"/>
      <c r="AA29" s="10">
        <f t="shared" ref="AA29" si="40">AB29*1</f>
        <v>0</v>
      </c>
      <c r="AB29" s="8">
        <f>"850"*AD29</f>
        <v>0</v>
      </c>
      <c r="AC29" s="6" t="str">
        <f t="shared" ref="AC29" si="41">IF(P29=1,"R","")</f>
        <v/>
      </c>
      <c r="AD29" s="6" t="str">
        <f t="shared" ref="AD29" si="42">IF(P29=1,"1","0")</f>
        <v>0</v>
      </c>
      <c r="AE29" s="79" t="str">
        <f t="shared" si="13"/>
        <v/>
      </c>
      <c r="AF29" s="78"/>
      <c r="AG29" s="80"/>
      <c r="AH29" s="81" t="str">
        <f t="shared" si="35"/>
        <v/>
      </c>
      <c r="AI29" s="78" t="s">
        <v>25</v>
      </c>
      <c r="AJ29" s="78" t="s">
        <v>25</v>
      </c>
      <c r="AK29" s="78" t="s">
        <v>25</v>
      </c>
      <c r="AL29" s="6"/>
      <c r="AM29" s="6"/>
      <c r="AN29" s="6"/>
      <c r="AO29" s="6"/>
    </row>
    <row r="30" spans="1:41" ht="3.45" customHeight="1" x14ac:dyDescent="0.3">
      <c r="A30" s="48"/>
      <c r="B30" s="25"/>
      <c r="C30" s="3"/>
      <c r="D30" s="3"/>
      <c r="E30" s="25"/>
      <c r="F30" s="25"/>
      <c r="G30" s="25"/>
      <c r="H30" s="25"/>
      <c r="I30" s="25"/>
      <c r="J30" s="69"/>
      <c r="K30" s="25"/>
      <c r="L30" s="69"/>
      <c r="M30" s="3"/>
      <c r="N30" s="3"/>
      <c r="O30" s="3"/>
      <c r="P30" s="26"/>
      <c r="Q30" s="25"/>
      <c r="R30" s="75"/>
      <c r="S30" s="75"/>
      <c r="T30" s="75"/>
      <c r="U30" s="15"/>
      <c r="W30" s="43"/>
      <c r="X30" s="43"/>
      <c r="Y30" s="43"/>
      <c r="Z30" s="43"/>
      <c r="AA30" s="10"/>
      <c r="AB30" s="8"/>
      <c r="AC30" s="6"/>
      <c r="AD30" s="6"/>
      <c r="AE30" s="82"/>
      <c r="AF30" s="82"/>
      <c r="AG30" s="82"/>
      <c r="AH30" s="81" t="str">
        <f t="shared" si="35"/>
        <v/>
      </c>
      <c r="AI30" s="78" t="s">
        <v>25</v>
      </c>
      <c r="AJ30" s="78" t="s">
        <v>25</v>
      </c>
      <c r="AK30" s="78" t="s">
        <v>25</v>
      </c>
    </row>
    <row r="31" spans="1:41" ht="25.2" customHeight="1" x14ac:dyDescent="0.3">
      <c r="B31" s="20" t="s">
        <v>14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64" t="s">
        <v>22</v>
      </c>
      <c r="P31" s="26"/>
      <c r="Q31" s="4"/>
      <c r="R31" s="72">
        <f>SUM(R17,R21,R24,R27,R29)</f>
        <v>0</v>
      </c>
      <c r="S31" s="73"/>
      <c r="T31" s="74"/>
      <c r="U31" s="15"/>
      <c r="V31" s="5"/>
      <c r="W31" s="9"/>
      <c r="X31" s="8"/>
      <c r="Y31" s="8"/>
      <c r="Z31" s="8"/>
      <c r="AA31" s="10"/>
      <c r="AB31" s="8"/>
      <c r="AC31" s="6"/>
      <c r="AD31" s="6"/>
      <c r="AE31" s="82"/>
      <c r="AF31" s="82"/>
      <c r="AG31" s="82"/>
      <c r="AH31" s="82"/>
      <c r="AI31" s="82"/>
      <c r="AJ31" s="82"/>
      <c r="AK31" s="82"/>
    </row>
    <row r="32" spans="1:41" ht="22.5" customHeight="1" x14ac:dyDescent="0.3">
      <c r="B32" s="18" t="s">
        <v>34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2:32" ht="16.95" customHeight="1" x14ac:dyDescent="0.3">
      <c r="B33" s="89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2:32" ht="9.6" customHeight="1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2:32" ht="19.5" customHeight="1" x14ac:dyDescent="0.3">
      <c r="B35" s="20" t="s">
        <v>28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38"/>
      <c r="U35" s="15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2:32" ht="19.5" customHeight="1" x14ac:dyDescent="0.3">
      <c r="B36" s="18" t="s">
        <v>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2:32" ht="3.45" customHeight="1" x14ac:dyDescent="0.3"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2:32" ht="19.5" customHeight="1" x14ac:dyDescent="0.3">
      <c r="B38" s="18" t="s">
        <v>3</v>
      </c>
      <c r="C38" s="18"/>
      <c r="D38" s="15"/>
      <c r="E38" s="21" t="s">
        <v>32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32" ht="19.5" customHeight="1" x14ac:dyDescent="0.3">
      <c r="B39" s="18"/>
      <c r="C39" s="18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32" ht="19.5" customHeight="1" x14ac:dyDescent="0.3">
      <c r="B40" s="15"/>
      <c r="C40" s="15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32" ht="19.5" customHeight="1" x14ac:dyDescent="0.3">
      <c r="B41" s="34"/>
      <c r="C41" s="35"/>
      <c r="D41" s="31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15"/>
      <c r="P41" s="15"/>
      <c r="Q41" s="15"/>
      <c r="R41" s="15"/>
      <c r="S41" s="15"/>
      <c r="T41" s="15"/>
      <c r="U41" s="15"/>
    </row>
    <row r="42" spans="2:32" ht="13.5" customHeight="1" x14ac:dyDescent="0.4">
      <c r="B42" s="1"/>
    </row>
    <row r="43" spans="2:32" ht="21" customHeight="1" x14ac:dyDescent="0.4">
      <c r="B43" s="88" t="s">
        <v>31</v>
      </c>
    </row>
    <row r="45" spans="2:32" ht="21" x14ac:dyDescent="0.4">
      <c r="B45" s="1"/>
    </row>
    <row r="46" spans="2:32" ht="25.8" x14ac:dyDescent="0.3">
      <c r="B46" s="2"/>
      <c r="D46" s="2"/>
    </row>
  </sheetData>
  <sheetProtection password="AA99" sheet="1" selectLockedCells="1"/>
  <pageMargins left="0.7" right="0.7" top="0.78740157499999996" bottom="0.78740157499999996" header="0.3" footer="0.3"/>
  <pageSetup paperSize="9" scale="66" fitToHeight="0" orientation="portrait" r:id="rId1"/>
  <ignoredErrors>
    <ignoredError sqref="I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Bestellschein</vt:lpstr>
      <vt:lpstr>Bestellschein!Druckbereich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2018-09-10T09:46:07Z</dcterms:created>
  <dcterms:modified xsi:type="dcterms:W3CDTF">2023-10-11T01:42:55Z</dcterms:modified>
</cp:coreProperties>
</file>